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3040" windowHeight="9285"/>
  </bookViews>
  <sheets>
    <sheet name="0" sheetId="62" r:id="rId1"/>
    <sheet name="1" sheetId="68" r:id="rId2"/>
    <sheet name="2" sheetId="69" r:id="rId3"/>
    <sheet name="3" sheetId="72" r:id="rId4"/>
    <sheet name="4" sheetId="71" r:id="rId5"/>
  </sheets>
  <externalReferences>
    <externalReference r:id="rId6"/>
    <externalReference r:id="rId7"/>
  </externalReferences>
  <definedNames>
    <definedName name="_R1_2" localSheetId="3">#REF!</definedName>
    <definedName name="_R1_2">#REF!</definedName>
    <definedName name="_R1_5" localSheetId="3">#REF!</definedName>
    <definedName name="_R1_5">#REF!</definedName>
    <definedName name="_R10_1" localSheetId="3">#REF!</definedName>
    <definedName name="_R10_1">#REF!</definedName>
    <definedName name="_R2_10" localSheetId="3">#REF!</definedName>
    <definedName name="_R2_10">#REF!</definedName>
    <definedName name="_R2_11" localSheetId="1">#REF!</definedName>
    <definedName name="_R2_11" localSheetId="3">#REF!</definedName>
    <definedName name="_R2_11">#REF!</definedName>
    <definedName name="_R2_12" localSheetId="3">#REF!</definedName>
    <definedName name="_R2_12">#REF!</definedName>
    <definedName name="_R2_3" localSheetId="3">#REF!</definedName>
    <definedName name="_R2_3">#REF!</definedName>
    <definedName name="_R2_4" localSheetId="3">#REF!</definedName>
    <definedName name="_R2_4">#REF!</definedName>
    <definedName name="_R2_6" localSheetId="3">#REF!</definedName>
    <definedName name="_R2_6">#REF!</definedName>
    <definedName name="_R3_10" localSheetId="3">#REF!</definedName>
    <definedName name="_R3_10">#REF!</definedName>
    <definedName name="_R3_11" localSheetId="3">#REF!</definedName>
    <definedName name="_R3_11">#REF!</definedName>
    <definedName name="_R3_12" localSheetId="3">#REF!</definedName>
    <definedName name="_R3_12">#REF!</definedName>
    <definedName name="_R3_13">'[1]2.3'!$A$1:$K$41</definedName>
    <definedName name="_R3_14" localSheetId="3">#REF!</definedName>
    <definedName name="_R3_14">#REF!</definedName>
    <definedName name="_R3_15">'[1]2.4'!$A$1:$K$136</definedName>
    <definedName name="_R3_16">'[1]2.7'!$A$1:$M$113</definedName>
    <definedName name="_R3_17" localSheetId="3">#REF!</definedName>
    <definedName name="_R3_17">#REF!</definedName>
    <definedName name="_R3_18">'[1]2.5'!$A$1:$G$25</definedName>
    <definedName name="_R3_19" localSheetId="3">#REF!</definedName>
    <definedName name="_R3_19">#REF!</definedName>
    <definedName name="_R3_2" localSheetId="3">#REF!</definedName>
    <definedName name="_R3_2">#REF!</definedName>
    <definedName name="_R3_20" localSheetId="3">#REF!</definedName>
    <definedName name="_R3_20">#REF!</definedName>
    <definedName name="_R3_21" localSheetId="3">#REF!</definedName>
    <definedName name="_R3_21">#REF!</definedName>
    <definedName name="_R3_22">'[1]2.6'!$A$1:$G$25</definedName>
    <definedName name="_R3_3" localSheetId="3">#REF!</definedName>
    <definedName name="_R3_3">#REF!</definedName>
    <definedName name="_R3_4" localSheetId="3">#REF!</definedName>
    <definedName name="_R3_4">#REF!</definedName>
    <definedName name="_R3_5" localSheetId="3">#REF!</definedName>
    <definedName name="_R3_5">#REF!</definedName>
    <definedName name="_R3_9" localSheetId="3">#REF!</definedName>
    <definedName name="_R3_9">#REF!</definedName>
    <definedName name="_R4_1" localSheetId="3">#REF!</definedName>
    <definedName name="_R4_1">#REF!</definedName>
    <definedName name="_R4_2" localSheetId="3">#REF!</definedName>
    <definedName name="_R4_2">#REF!</definedName>
    <definedName name="_R4_3" localSheetId="3">#REF!</definedName>
    <definedName name="_R4_3">#REF!</definedName>
    <definedName name="_R4_4" localSheetId="1">#REF!</definedName>
    <definedName name="_R4_4" localSheetId="3">#REF!</definedName>
    <definedName name="_R4_4" localSheetId="4">'4'!#REF!</definedName>
    <definedName name="_R4_4">#REF!</definedName>
    <definedName name="_R4_5" localSheetId="3">#REF!</definedName>
    <definedName name="_R4_5">#REF!</definedName>
    <definedName name="_R4_6" localSheetId="3">#REF!</definedName>
    <definedName name="_R4_6">#REF!</definedName>
    <definedName name="_R4_7" localSheetId="3">#REF!</definedName>
    <definedName name="_R4_7">#REF!</definedName>
    <definedName name="_R5_1" localSheetId="3">#REF!</definedName>
    <definedName name="_R5_1">#REF!</definedName>
    <definedName name="_R5_10" localSheetId="3">#REF!</definedName>
    <definedName name="_R5_10">#REF!</definedName>
    <definedName name="_R5_11">'[1]4.15'!$A$1:$B$18</definedName>
    <definedName name="_R5_12">'[1]4.17'!$A$1:$I$8</definedName>
    <definedName name="_R5_13">'[1]4.19'!$A$1:$E$5</definedName>
    <definedName name="_R5_14">'[1]4.16'!$A$1:$N$7</definedName>
    <definedName name="_R5_15">'[1]4.20'!$A$1:$M$6</definedName>
    <definedName name="_R5_16">'[1]4.22'!$A$1:$M$13</definedName>
    <definedName name="_R5_17" localSheetId="3">#REF!</definedName>
    <definedName name="_R5_17">#REF!</definedName>
    <definedName name="_R5_18" localSheetId="3">#REF!</definedName>
    <definedName name="_R5_18">#REF!</definedName>
    <definedName name="_R5_19">'[1]4.34'!$A$1:$G$22</definedName>
    <definedName name="_R5_20">'[1]4.31'!$A$1:$G$22</definedName>
    <definedName name="_R5_21" localSheetId="3">#REF!</definedName>
    <definedName name="_R5_21">#REF!</definedName>
    <definedName name="_R5_22" localSheetId="3">#REF!</definedName>
    <definedName name="_R5_22">#REF!</definedName>
    <definedName name="_R5_23">'[1]4.36'!$A$1:$J$26</definedName>
    <definedName name="_R5_24">'[1]4.33'!$A$1:$J$26</definedName>
    <definedName name="_R5_25">'[1]4.30'!$A$1:$F$10</definedName>
    <definedName name="_R5_26">'[1]4.37'!$A$1:$U$26</definedName>
    <definedName name="_R5_9" localSheetId="3">#REF!</definedName>
    <definedName name="_R5_9">#REF!</definedName>
    <definedName name="_R6_2" localSheetId="1">#REF!</definedName>
    <definedName name="_R6_2" localSheetId="3">#REF!</definedName>
    <definedName name="_R6_2">#REF!</definedName>
    <definedName name="_R6_9" localSheetId="3">#REF!</definedName>
    <definedName name="_R6_9">#REF!</definedName>
    <definedName name="_R7_2" localSheetId="3">#REF!</definedName>
    <definedName name="_R7_2">#REF!</definedName>
    <definedName name="_R8_3" localSheetId="3">#REF!</definedName>
    <definedName name="_R8_3">#REF!</definedName>
    <definedName name="_R8_4" localSheetId="3">#REF!</definedName>
    <definedName name="_R8_4">#REF!</definedName>
    <definedName name="_R8_5" localSheetId="3">#REF!</definedName>
    <definedName name="_R8_5">#REF!</definedName>
    <definedName name="p">'[2]4.27'!$A$1:$G$22</definedName>
    <definedName name="u">'[2]4.17'!$A$1:$I$8</definedName>
  </definedNames>
  <calcPr calcId="152511"/>
  <extLst>
    <ext uri="GoogleSheetsCustomDataVersion1">
      <go:sheetsCustomData xmlns:go="http://customooxmlschemas.google.com/" r:id="rId131" roundtripDataSignature="AMtx7mjoholsyV4wm7X8410XmcGaQJqvwA=="/>
    </ext>
  </extLst>
</workbook>
</file>

<file path=xl/calcChain.xml><?xml version="1.0" encoding="utf-8"?>
<calcChain xmlns="http://schemas.openxmlformats.org/spreadsheetml/2006/main">
  <c r="C14" i="68" l="1"/>
  <c r="F17" i="72"/>
  <c r="F16" i="72"/>
  <c r="F15" i="72"/>
  <c r="F14" i="72"/>
  <c r="F13" i="72"/>
  <c r="F12" i="72"/>
  <c r="F11" i="72"/>
  <c r="F10" i="72"/>
  <c r="F9" i="72"/>
  <c r="F8" i="72"/>
  <c r="F7" i="72"/>
  <c r="F6" i="72"/>
  <c r="F5" i="72"/>
  <c r="C13" i="68"/>
  <c r="C12" i="68"/>
  <c r="C11" i="68"/>
  <c r="E17" i="72"/>
  <c r="E16" i="72"/>
  <c r="E15" i="72"/>
  <c r="E14" i="72"/>
  <c r="E13" i="72"/>
  <c r="E12" i="72"/>
  <c r="E11" i="72"/>
  <c r="E10" i="72"/>
  <c r="E9" i="72"/>
  <c r="E8" i="72"/>
  <c r="E7" i="72"/>
  <c r="E6" i="72"/>
  <c r="E5" i="72"/>
  <c r="D17" i="72"/>
  <c r="D16" i="72"/>
  <c r="D15" i="72"/>
  <c r="D14" i="72"/>
  <c r="D13" i="72"/>
  <c r="D12" i="72"/>
  <c r="D11" i="72"/>
  <c r="D10" i="72"/>
  <c r="D9" i="72"/>
  <c r="D8" i="72"/>
  <c r="D7" i="72"/>
  <c r="D6" i="72"/>
  <c r="D5" i="72"/>
  <c r="C17" i="72"/>
  <c r="C16" i="72"/>
  <c r="C15" i="72"/>
  <c r="C14" i="72"/>
  <c r="C13" i="72"/>
  <c r="C12" i="72"/>
  <c r="C11" i="72"/>
  <c r="C10" i="72"/>
  <c r="C9" i="72"/>
  <c r="C8" i="72"/>
  <c r="C7" i="72"/>
  <c r="C6" i="72"/>
  <c r="C5" i="72"/>
  <c r="D18" i="69" l="1"/>
  <c r="C18" i="69"/>
  <c r="B18" i="69"/>
  <c r="D15" i="69"/>
  <c r="C15" i="69"/>
  <c r="B15" i="69"/>
  <c r="D11" i="69"/>
  <c r="C11" i="69"/>
  <c r="B11" i="69"/>
  <c r="D4" i="69"/>
  <c r="C4" i="69"/>
  <c r="B4" i="69"/>
  <c r="B43" i="72" l="1"/>
  <c r="B42" i="72"/>
  <c r="B41" i="72"/>
  <c r="B40" i="72"/>
  <c r="B39" i="72"/>
  <c r="B38" i="72"/>
  <c r="B37" i="72"/>
  <c r="B36" i="72"/>
  <c r="B35" i="72"/>
  <c r="B34" i="72"/>
  <c r="B33" i="72"/>
  <c r="B32" i="72"/>
  <c r="B31" i="72"/>
  <c r="B30" i="72"/>
  <c r="B17" i="72" s="1"/>
  <c r="B29" i="72"/>
  <c r="B16" i="72" s="1"/>
  <c r="B28" i="72"/>
  <c r="B27" i="72"/>
  <c r="B14" i="72" s="1"/>
  <c r="B26" i="72"/>
  <c r="B13" i="72" s="1"/>
  <c r="B25" i="72"/>
  <c r="B12" i="72" s="1"/>
  <c r="B24" i="72"/>
  <c r="B11" i="72" s="1"/>
  <c r="B23" i="72"/>
  <c r="B22" i="72"/>
  <c r="B21" i="72"/>
  <c r="B20" i="72"/>
  <c r="B7" i="72" s="1"/>
  <c r="B19" i="72"/>
  <c r="B18" i="72"/>
  <c r="B10" i="72" l="1"/>
  <c r="B9" i="72"/>
  <c r="B5" i="72"/>
  <c r="B8" i="72"/>
  <c r="B15" i="72"/>
  <c r="B6" i="72"/>
</calcChain>
</file>

<file path=xl/sharedStrings.xml><?xml version="1.0" encoding="utf-8"?>
<sst xmlns="http://schemas.openxmlformats.org/spreadsheetml/2006/main" count="149" uniqueCount="69">
  <si>
    <t>Total</t>
  </si>
  <si>
    <t>Abril</t>
  </si>
  <si>
    <t>Octubre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</si>
  <si>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</si>
  <si>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</si>
  <si>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</si>
  <si>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</si>
  <si>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</si>
  <si>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</si>
  <si>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</si>
  <si>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</si>
  <si>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Noviembre</t>
  </si>
  <si>
    <t>Diciembre</t>
  </si>
  <si>
    <t>Personas usuarias</t>
  </si>
  <si>
    <t>Trenes</t>
  </si>
  <si>
    <t>Media diaria de trenes según tipo de día (1)</t>
  </si>
  <si>
    <t>Por año</t>
  </si>
  <si>
    <t>Por día</t>
  </si>
  <si>
    <t>Lunes a viernes</t>
  </si>
  <si>
    <t>Sábado</t>
  </si>
  <si>
    <t>Domingo</t>
  </si>
  <si>
    <t>Alta Velocidad (AV)</t>
  </si>
  <si>
    <t>Estación Joaquín Sorolla</t>
  </si>
  <si>
    <t>Larga distancia (LD)</t>
  </si>
  <si>
    <t>Estación del Norte</t>
  </si>
  <si>
    <t>Media distancia (MD)</t>
  </si>
  <si>
    <t>Estación Font Sant Lluís</t>
  </si>
  <si>
    <t>Estación del Cabanyal</t>
  </si>
  <si>
    <t>València Nord</t>
  </si>
  <si>
    <t>Font Sant Lluís</t>
  </si>
  <si>
    <t>Cabanyal</t>
  </si>
  <si>
    <t>Origen</t>
  </si>
  <si>
    <t>Destino</t>
  </si>
  <si>
    <t>Joaquín Sorolla</t>
  </si>
  <si>
    <t>Nota: Datos de personas usuarias expresados en miles. Los viajeros con origen o destino la estación Joaquín Sorolla corresponden a trenes de alta velocidad.</t>
  </si>
  <si>
    <t>Puerto - Muelle Sur</t>
  </si>
  <si>
    <t>Puerto - Muelle Norte</t>
  </si>
  <si>
    <t>Origen València</t>
  </si>
  <si>
    <t>Madrid</t>
  </si>
  <si>
    <t>Guadalajara</t>
  </si>
  <si>
    <t>Destino València</t>
  </si>
  <si>
    <t>Valladolid</t>
  </si>
  <si>
    <t>Nota: Datos de mercancías expresadas en toneladas.</t>
  </si>
  <si>
    <t>Palencia</t>
  </si>
  <si>
    <t>TRANSPORTE FERROVIARIO CON RENFE</t>
  </si>
  <si>
    <t>Fuente: Renfe-Operadora.</t>
  </si>
  <si>
    <t>Cercanías</t>
  </si>
  <si>
    <t>1. Transporte ferroviario de pasajeros en las estaciones de la ciudad de València. 2024</t>
  </si>
  <si>
    <t>3. Personas usuarias de Media Distancia con origen o destino la ciudad de València según estación y mes. 2024</t>
  </si>
  <si>
    <t>-</t>
  </si>
  <si>
    <t>C1. València Estació del Nord –Gandía</t>
  </si>
  <si>
    <t>C2. València Estació del Nord – Xàtiva – Moixent</t>
  </si>
  <si>
    <t>C3. València Sant Isidre – Buñol – Utiel</t>
  </si>
  <si>
    <t>C5. València Estació del Nord – Caudiel</t>
  </si>
  <si>
    <t>C6. València Estació del Nord – Castelló</t>
  </si>
  <si>
    <t>C4. València Sant Isidre – Quart</t>
  </si>
  <si>
    <t>Estación Fuente San Luís</t>
  </si>
  <si>
    <t>Estación del Cabañal</t>
  </si>
  <si>
    <t>Estación de San Isidro</t>
  </si>
  <si>
    <t>2. Personas usuarias de Cercanias con origen o destino la ciudad de València por estación y línea. 2024</t>
  </si>
  <si>
    <t>Nota: Datos de personas usuarias expresados en miles. La oferta de trenes de 2024 estuvo gravemente afectada por las consecuencias derivadas de la DANA.</t>
  </si>
  <si>
    <t>Fuente: Actividad Comercial de Renfe Viajeros.</t>
  </si>
  <si>
    <t>Nota: (1) Datos correspondientes a una semana tipo del mes de octubre.</t>
  </si>
  <si>
    <t>Convencional</t>
  </si>
  <si>
    <t>Avant</t>
  </si>
  <si>
    <t>4. Transporte ferroviario de mercancías con origen y destino la ciudad de València según provincia. 2024</t>
  </si>
  <si>
    <t>Valencia</t>
  </si>
  <si>
    <t>Toledo</t>
  </si>
  <si>
    <t>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</si>
</sst>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D1D1FF"/>
        <bgColor rgb="FFD1D1FF"/>
      </patternFill>
    </fill>
    <fill>
      <patternFill patternType="solid">
        <fgColor rgb="FFD1D1FF"/>
        <bgColor rgb="FF00000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12" fillId="0" borderId="7"/>
  </cellStyleXfs>
  <cellXfs count="5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3" fontId="3" fillId="0" borderId="0" xfId="0" applyNumberFormat="1" applyFont="1"/>
    <xf numFmtId="0" fontId="6" fillId="0" borderId="0" xfId="0" applyFont="1"/>
    <xf numFmtId="0" fontId="5" fillId="2" borderId="1" xfId="0" applyFont="1" applyFill="1" applyBorder="1" applyAlignment="1">
      <alignment horizontal="right" wrapText="1"/>
    </xf>
    <xf numFmtId="0" fontId="4" fillId="0" borderId="0" xfId="0" applyFont="1"/>
    <xf numFmtId="0" fontId="7" fillId="0" borderId="0" xfId="0" applyFont="1"/>
    <xf numFmtId="3" fontId="1" fillId="0" borderId="0" xfId="0" applyNumberFormat="1" applyFont="1"/>
    <xf numFmtId="3" fontId="3" fillId="3" borderId="1" xfId="0" applyNumberFormat="1" applyFont="1" applyFill="1" applyBorder="1"/>
    <xf numFmtId="0" fontId="8" fillId="0" borderId="0" xfId="0" applyFont="1"/>
    <xf numFmtId="3" fontId="3" fillId="3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164" fontId="3" fillId="3" borderId="1" xfId="0" applyNumberFormat="1" applyFont="1" applyFill="1" applyBorder="1"/>
    <xf numFmtId="164" fontId="7" fillId="0" borderId="0" xfId="0" applyNumberFormat="1" applyFont="1"/>
    <xf numFmtId="164" fontId="7" fillId="3" borderId="1" xfId="0" applyNumberFormat="1" applyFont="1" applyFill="1" applyBorder="1"/>
    <xf numFmtId="0" fontId="10" fillId="0" borderId="7" xfId="0" applyFont="1" applyFill="1" applyBorder="1" applyAlignment="1">
      <alignment horizontal="left" indent="1"/>
    </xf>
    <xf numFmtId="0" fontId="10" fillId="4" borderId="7" xfId="0" applyFont="1" applyFill="1" applyBorder="1" applyAlignment="1">
      <alignment horizontal="left" indent="1"/>
    </xf>
    <xf numFmtId="0" fontId="11" fillId="4" borderId="7" xfId="0" applyFont="1" applyFill="1" applyBorder="1" applyAlignment="1"/>
    <xf numFmtId="0" fontId="11" fillId="0" borderId="7" xfId="0" applyFont="1" applyFill="1" applyBorder="1" applyAlignment="1"/>
    <xf numFmtId="0" fontId="10" fillId="4" borderId="7" xfId="1" applyFont="1" applyFill="1" applyBorder="1" applyAlignment="1">
      <alignment horizontal="left" indent="1"/>
    </xf>
    <xf numFmtId="0" fontId="11" fillId="0" borderId="7" xfId="1" applyFont="1" applyFill="1" applyBorder="1" applyAlignment="1"/>
    <xf numFmtId="0" fontId="10" fillId="0" borderId="7" xfId="1" applyFont="1" applyFill="1" applyBorder="1" applyAlignment="1">
      <alignment horizontal="left" indent="1"/>
    </xf>
    <xf numFmtId="0" fontId="11" fillId="4" borderId="7" xfId="1" applyFont="1" applyFill="1" applyBorder="1" applyAlignment="1"/>
    <xf numFmtId="3" fontId="13" fillId="3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164" fontId="13" fillId="3" borderId="1" xfId="0" applyNumberFormat="1" applyFont="1" applyFill="1" applyBorder="1"/>
    <xf numFmtId="0" fontId="5" fillId="2" borderId="6" xfId="0" applyFont="1" applyFill="1" applyBorder="1" applyAlignment="1">
      <alignment horizontal="right"/>
    </xf>
    <xf numFmtId="164" fontId="3" fillId="3" borderId="7" xfId="0" applyNumberFormat="1" applyFont="1" applyFill="1" applyBorder="1"/>
    <xf numFmtId="0" fontId="5" fillId="2" borderId="7" xfId="0" applyFont="1" applyFill="1" applyBorder="1" applyAlignment="1">
      <alignment horizontal="right"/>
    </xf>
    <xf numFmtId="0" fontId="5" fillId="2" borderId="7" xfId="0" applyFont="1" applyFill="1" applyBorder="1"/>
    <xf numFmtId="0" fontId="5" fillId="2" borderId="7" xfId="0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right" wrapText="1"/>
    </xf>
    <xf numFmtId="164" fontId="13" fillId="0" borderId="0" xfId="0" applyNumberFormat="1" applyFont="1"/>
    <xf numFmtId="3" fontId="7" fillId="0" borderId="0" xfId="0" applyNumberFormat="1" applyFont="1"/>
    <xf numFmtId="164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3" fillId="3" borderId="1" xfId="0" applyNumberFormat="1" applyFont="1" applyFill="1" applyBorder="1" applyAlignment="1">
      <alignment horizontal="left" indent="1"/>
    </xf>
    <xf numFmtId="0" fontId="5" fillId="2" borderId="2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right" wrapText="1"/>
    </xf>
    <xf numFmtId="0" fontId="2" fillId="0" borderId="0" xfId="0" applyFont="1" applyAlignment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33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31" Type="http://customschemas.google.com/relationships/workbookmetadata" Target="metadata"/><Relationship Id="rId5" Type="http://schemas.openxmlformats.org/officeDocument/2006/relationships/worksheet" Target="worksheets/sheet5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13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ColWidth="11.42578125" defaultRowHeight="15" customHeight="1" x14ac:dyDescent="0.2"/>
  <cols>
    <col min="1" max="1" width="49.7109375" customWidth="1"/>
  </cols>
  <sheetData>
    <row r="1" spans="1:1" ht="15.75" customHeight="1" x14ac:dyDescent="0.25">
      <c r="A1" s="2" t="s">
        <v>44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W989"/>
  <sheetViews>
    <sheetView workbookViewId="0"/>
  </sheetViews>
  <sheetFormatPr baseColWidth="10" defaultColWidth="11.42578125" defaultRowHeight="15" customHeight="1" x14ac:dyDescent="0.2"/>
  <cols>
    <col min="1" max="1" width="22.85546875" customWidth="1"/>
    <col min="2" max="3" width="13.140625" customWidth="1"/>
    <col min="4" max="4" width="13" customWidth="1"/>
    <col min="5" max="7" width="15.7109375" customWidth="1"/>
  </cols>
  <sheetData>
    <row r="1" spans="1:23" ht="15.75" customHeight="1" x14ac:dyDescent="0.25">
      <c r="A1" s="52" t="s">
        <v>47</v>
      </c>
      <c r="B1" s="9"/>
      <c r="C1" s="9"/>
      <c r="D1" s="3"/>
      <c r="E1" s="3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" customHeight="1" x14ac:dyDescent="0.25">
      <c r="A2" s="9"/>
      <c r="B2" s="9"/>
      <c r="C2" s="9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" customHeight="1" x14ac:dyDescent="0.2">
      <c r="A3" s="4"/>
      <c r="B3" s="45" t="s">
        <v>13</v>
      </c>
      <c r="C3" s="46"/>
      <c r="D3" s="31" t="s">
        <v>14</v>
      </c>
      <c r="E3" s="45" t="s">
        <v>15</v>
      </c>
      <c r="F3" s="47"/>
      <c r="G3" s="4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" customHeight="1" x14ac:dyDescent="0.2">
      <c r="A4" s="5"/>
      <c r="B4" s="31" t="s">
        <v>16</v>
      </c>
      <c r="C4" s="31" t="s">
        <v>17</v>
      </c>
      <c r="D4" s="31" t="s">
        <v>16</v>
      </c>
      <c r="E4" s="31" t="s">
        <v>18</v>
      </c>
      <c r="F4" s="31" t="s">
        <v>19</v>
      </c>
      <c r="G4" s="31" t="s">
        <v>20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customHeight="1" x14ac:dyDescent="0.2">
      <c r="A5" s="10" t="s">
        <v>21</v>
      </c>
      <c r="B5" s="17" t="s">
        <v>49</v>
      </c>
      <c r="C5" s="17" t="s">
        <v>49</v>
      </c>
      <c r="D5" s="17" t="s">
        <v>49</v>
      </c>
      <c r="E5" s="17" t="s">
        <v>49</v>
      </c>
      <c r="F5" s="17" t="s">
        <v>49</v>
      </c>
      <c r="G5" s="17" t="s">
        <v>49</v>
      </c>
      <c r="H5" s="3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" customHeight="1" x14ac:dyDescent="0.2">
      <c r="A6" s="26" t="s">
        <v>22</v>
      </c>
      <c r="B6" s="15" t="s">
        <v>49</v>
      </c>
      <c r="C6" s="15" t="s">
        <v>49</v>
      </c>
      <c r="D6" s="15" t="s">
        <v>49</v>
      </c>
      <c r="E6" s="15" t="s">
        <v>49</v>
      </c>
      <c r="F6" s="15" t="s">
        <v>49</v>
      </c>
      <c r="G6" s="15" t="s">
        <v>49</v>
      </c>
      <c r="H6" s="3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" customHeight="1" x14ac:dyDescent="0.2">
      <c r="A7" s="27" t="s">
        <v>23</v>
      </c>
      <c r="B7" s="17" t="s">
        <v>49</v>
      </c>
      <c r="C7" s="17" t="s">
        <v>49</v>
      </c>
      <c r="D7" s="17" t="s">
        <v>49</v>
      </c>
      <c r="E7" s="17" t="s">
        <v>49</v>
      </c>
      <c r="F7" s="17" t="s">
        <v>49</v>
      </c>
      <c r="G7" s="17" t="s">
        <v>49</v>
      </c>
      <c r="H7" s="3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customHeight="1" x14ac:dyDescent="0.2">
      <c r="A8" s="26" t="s">
        <v>22</v>
      </c>
      <c r="B8" s="15" t="s">
        <v>49</v>
      </c>
      <c r="C8" s="15" t="s">
        <v>49</v>
      </c>
      <c r="D8" s="15" t="s">
        <v>49</v>
      </c>
      <c r="E8" s="15" t="s">
        <v>49</v>
      </c>
      <c r="F8" s="15" t="s">
        <v>49</v>
      </c>
      <c r="G8" s="15" t="s">
        <v>49</v>
      </c>
      <c r="H8" s="3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" customHeight="1" x14ac:dyDescent="0.2">
      <c r="A9" s="28" t="s">
        <v>24</v>
      </c>
      <c r="B9" s="17" t="s">
        <v>49</v>
      </c>
      <c r="C9" s="17" t="s">
        <v>49</v>
      </c>
      <c r="D9" s="17" t="s">
        <v>49</v>
      </c>
      <c r="E9" s="17" t="s">
        <v>49</v>
      </c>
      <c r="F9" s="17" t="s">
        <v>49</v>
      </c>
      <c r="G9" s="17" t="s">
        <v>49</v>
      </c>
      <c r="H9" s="3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" customHeight="1" x14ac:dyDescent="0.2">
      <c r="A10" s="29" t="s">
        <v>25</v>
      </c>
      <c r="B10" s="30"/>
      <c r="C10" s="32"/>
      <c r="D10" s="15"/>
      <c r="E10" s="15"/>
      <c r="F10" s="15"/>
      <c r="G10" s="15"/>
      <c r="H10" s="3"/>
      <c r="I10" s="6"/>
      <c r="J10" s="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" customHeight="1" x14ac:dyDescent="0.2">
      <c r="A11" s="28" t="s">
        <v>24</v>
      </c>
      <c r="B11" s="16">
        <v>1175615.0000000002</v>
      </c>
      <c r="C11" s="6">
        <f>B11/365</f>
        <v>3220.8630136986308</v>
      </c>
      <c r="D11" s="17" t="s">
        <v>49</v>
      </c>
      <c r="E11" s="16">
        <v>28</v>
      </c>
      <c r="F11" s="6">
        <v>23</v>
      </c>
      <c r="G11" s="6">
        <v>28</v>
      </c>
      <c r="H11" s="3"/>
      <c r="I11" s="6"/>
      <c r="J11" s="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" customHeight="1" x14ac:dyDescent="0.2">
      <c r="A12" s="26" t="s">
        <v>26</v>
      </c>
      <c r="B12" s="14">
        <v>94136</v>
      </c>
      <c r="C12" s="14">
        <f t="shared" ref="C12:C14" si="0">B12/365</f>
        <v>257.90684931506848</v>
      </c>
      <c r="D12" s="15" t="s">
        <v>49</v>
      </c>
      <c r="E12" s="14">
        <v>4</v>
      </c>
      <c r="F12" s="14">
        <v>4</v>
      </c>
      <c r="G12" s="14">
        <v>4</v>
      </c>
      <c r="H12" s="3"/>
      <c r="I12" s="6"/>
      <c r="J12" s="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" customHeight="1" x14ac:dyDescent="0.2">
      <c r="A13" s="28" t="s">
        <v>27</v>
      </c>
      <c r="B13" s="16">
        <v>2406</v>
      </c>
      <c r="C13" s="6">
        <f t="shared" si="0"/>
        <v>6.5917808219178085</v>
      </c>
      <c r="D13" s="17" t="s">
        <v>49</v>
      </c>
      <c r="E13" s="16">
        <v>14</v>
      </c>
      <c r="F13" s="16">
        <v>13</v>
      </c>
      <c r="G13" s="16">
        <v>13</v>
      </c>
      <c r="H13" s="3"/>
      <c r="I13" s="6"/>
      <c r="J13" s="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" customHeight="1" x14ac:dyDescent="0.2">
      <c r="A14" s="26" t="s">
        <v>22</v>
      </c>
      <c r="B14" s="12">
        <v>28387.999999999996</v>
      </c>
      <c r="C14" s="14">
        <f t="shared" si="0"/>
        <v>77.775342465753411</v>
      </c>
      <c r="D14" s="15" t="s">
        <v>49</v>
      </c>
      <c r="E14" s="14">
        <v>29</v>
      </c>
      <c r="F14" s="14">
        <v>26</v>
      </c>
      <c r="G14" s="14">
        <v>29</v>
      </c>
      <c r="H14" s="3"/>
      <c r="I14" s="6"/>
      <c r="J14" s="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" customHeight="1" x14ac:dyDescent="0.2">
      <c r="A15" s="27" t="s">
        <v>46</v>
      </c>
      <c r="B15" s="41">
        <v>15211004</v>
      </c>
      <c r="C15" s="20">
        <v>41673.983561643836</v>
      </c>
      <c r="D15" s="42">
        <v>89588.5</v>
      </c>
      <c r="E15" s="43">
        <v>317</v>
      </c>
      <c r="F15" s="43">
        <v>201</v>
      </c>
      <c r="G15" s="43">
        <v>201</v>
      </c>
      <c r="H15" s="3"/>
      <c r="I15" s="6"/>
      <c r="J15" s="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2.75" x14ac:dyDescent="0.2">
      <c r="A16" s="7" t="s">
        <v>62</v>
      </c>
      <c r="B16" s="1"/>
      <c r="C16" s="11"/>
      <c r="D16" s="1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2.75" x14ac:dyDescent="0.2">
      <c r="A17" s="7" t="s">
        <v>45</v>
      </c>
      <c r="B17" s="7"/>
      <c r="C17" s="3"/>
      <c r="D17" s="3"/>
      <c r="E17" s="3"/>
      <c r="F17" s="3"/>
      <c r="G17" s="3"/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" customHeight="1" x14ac:dyDescent="0.2">
      <c r="A18" s="1"/>
      <c r="B18" s="1"/>
      <c r="C18" s="3"/>
      <c r="D18" s="1"/>
      <c r="E18" s="1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" customHeight="1" x14ac:dyDescent="0.2">
      <c r="A19" s="1"/>
      <c r="B19" s="1"/>
      <c r="C19" s="3"/>
      <c r="D19" s="1"/>
      <c r="E19" s="1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" customHeight="1" x14ac:dyDescent="0.2">
      <c r="A20" s="1"/>
      <c r="B20" s="1"/>
      <c r="C20" s="3"/>
      <c r="D20" s="1"/>
      <c r="E20" s="1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" customHeight="1" x14ac:dyDescent="0.2">
      <c r="A21" s="1"/>
      <c r="B21" s="1"/>
      <c r="C21" s="3"/>
      <c r="D21" s="1"/>
      <c r="E21" s="1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" customHeight="1" x14ac:dyDescent="0.2">
      <c r="A22" s="1"/>
      <c r="B22" s="1"/>
      <c r="C22" s="1"/>
      <c r="D22" s="1"/>
      <c r="E22" s="1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" customHeight="1" x14ac:dyDescent="0.2">
      <c r="A23" s="1"/>
      <c r="B23" s="1"/>
      <c r="C23" s="1"/>
      <c r="D23" s="1"/>
      <c r="E23" s="1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" customHeight="1" x14ac:dyDescent="0.2">
      <c r="A24" s="1"/>
      <c r="B24" s="1"/>
      <c r="C24" s="1"/>
      <c r="D24" s="1"/>
      <c r="E24" s="1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" customHeight="1" x14ac:dyDescent="0.2">
      <c r="A25" s="1"/>
      <c r="B25" s="1"/>
      <c r="C25" s="1"/>
      <c r="D25" s="1"/>
      <c r="E25" s="1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</sheetData>
  <mergeCells count="2">
    <mergeCell ref="B3:C3"/>
    <mergeCell ref="E3:G3"/>
  </mergeCells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D22"/>
  <sheetViews>
    <sheetView zoomScale="90" zoomScaleNormal="90" workbookViewId="0"/>
  </sheetViews>
  <sheetFormatPr baseColWidth="10" defaultColWidth="11.42578125" defaultRowHeight="15" customHeight="1" x14ac:dyDescent="0.2"/>
  <cols>
    <col min="1" max="1" width="45.5703125" bestFit="1" customWidth="1"/>
    <col min="2" max="4" width="12" customWidth="1"/>
  </cols>
  <sheetData>
    <row r="1" spans="1:4" ht="15.75" customHeight="1" x14ac:dyDescent="0.25">
      <c r="A1" s="52" t="s">
        <v>59</v>
      </c>
    </row>
    <row r="2" spans="1:4" ht="15" customHeight="1" x14ac:dyDescent="0.25">
      <c r="A2" s="9"/>
    </row>
    <row r="3" spans="1:4" ht="19.5" customHeight="1" x14ac:dyDescent="0.2">
      <c r="A3" s="4"/>
      <c r="B3" s="33" t="s">
        <v>0</v>
      </c>
      <c r="C3" s="35" t="s">
        <v>31</v>
      </c>
      <c r="D3" s="35" t="s">
        <v>32</v>
      </c>
    </row>
    <row r="4" spans="1:4" ht="15.75" customHeight="1" x14ac:dyDescent="0.2">
      <c r="A4" s="10" t="s">
        <v>24</v>
      </c>
      <c r="B4" s="20">
        <f>SUM(B5:B10)</f>
        <v>13035.785</v>
      </c>
      <c r="C4" s="20">
        <f>SUM(C5:C10)</f>
        <v>6360.5259999999998</v>
      </c>
      <c r="D4" s="20">
        <f>SUM(D5:D10)</f>
        <v>6675.259</v>
      </c>
    </row>
    <row r="5" spans="1:4" ht="15.75" customHeight="1" x14ac:dyDescent="0.2">
      <c r="A5" s="23" t="s">
        <v>50</v>
      </c>
      <c r="B5" s="19">
        <v>4629.4179999999997</v>
      </c>
      <c r="C5" s="34">
        <v>2223.1019999999999</v>
      </c>
      <c r="D5" s="34">
        <v>2406.3160000000003</v>
      </c>
    </row>
    <row r="6" spans="1:4" ht="15.75" customHeight="1" x14ac:dyDescent="0.2">
      <c r="A6" s="22" t="s">
        <v>51</v>
      </c>
      <c r="B6" s="18">
        <v>4966.0450000000001</v>
      </c>
      <c r="C6" s="18">
        <v>2312.87</v>
      </c>
      <c r="D6" s="18">
        <v>2653.1750000000002</v>
      </c>
    </row>
    <row r="7" spans="1:4" ht="15.75" customHeight="1" x14ac:dyDescent="0.2">
      <c r="A7" s="23" t="s">
        <v>52</v>
      </c>
      <c r="B7" s="19">
        <v>480.02700000000004</v>
      </c>
      <c r="C7" s="34">
        <v>245.73099999999999</v>
      </c>
      <c r="D7" s="34">
        <v>234.29600000000002</v>
      </c>
    </row>
    <row r="8" spans="1:4" ht="15.75" customHeight="1" x14ac:dyDescent="0.2">
      <c r="A8" s="22" t="s">
        <v>55</v>
      </c>
      <c r="B8" s="18">
        <v>142.81100000000004</v>
      </c>
      <c r="C8" s="18">
        <v>141.73200000000003</v>
      </c>
      <c r="D8" s="18">
        <v>1.0790000000000002</v>
      </c>
    </row>
    <row r="9" spans="1:4" ht="15.75" customHeight="1" x14ac:dyDescent="0.2">
      <c r="A9" s="23" t="s">
        <v>53</v>
      </c>
      <c r="B9" s="19">
        <v>53.983999999999995</v>
      </c>
      <c r="C9" s="34">
        <v>33.650999999999996</v>
      </c>
      <c r="D9" s="34">
        <v>20.333000000000002</v>
      </c>
    </row>
    <row r="10" spans="1:4" ht="15.75" customHeight="1" x14ac:dyDescent="0.2">
      <c r="A10" s="22" t="s">
        <v>54</v>
      </c>
      <c r="B10" s="18">
        <v>2763.5</v>
      </c>
      <c r="C10" s="18">
        <v>1403.44</v>
      </c>
      <c r="D10" s="18">
        <v>1360.0600000000002</v>
      </c>
    </row>
    <row r="11" spans="1:4" ht="15.75" customHeight="1" x14ac:dyDescent="0.2">
      <c r="A11" s="24" t="s">
        <v>56</v>
      </c>
      <c r="B11" s="21">
        <f>SUM(B12:B14)</f>
        <v>525.92400000000009</v>
      </c>
      <c r="C11" s="21">
        <f>SUM(C12:C14)</f>
        <v>233.12800000000004</v>
      </c>
      <c r="D11" s="21">
        <f>SUM(D12:D14)</f>
        <v>292.79599999999999</v>
      </c>
    </row>
    <row r="12" spans="1:4" ht="15.75" customHeight="1" x14ac:dyDescent="0.2">
      <c r="A12" s="22" t="s">
        <v>52</v>
      </c>
      <c r="B12" s="18">
        <v>110.25300000000001</v>
      </c>
      <c r="C12" s="18">
        <v>58.595000000000006</v>
      </c>
      <c r="D12" s="18">
        <v>51.658000000000001</v>
      </c>
    </row>
    <row r="13" spans="1:4" ht="15.75" customHeight="1" x14ac:dyDescent="0.2">
      <c r="A13" s="23" t="s">
        <v>53</v>
      </c>
      <c r="B13" s="19">
        <v>5.7760000000000007</v>
      </c>
      <c r="C13" s="34">
        <v>4.1870000000000003</v>
      </c>
      <c r="D13" s="34">
        <v>1.5890000000000002</v>
      </c>
    </row>
    <row r="14" spans="1:4" ht="15.75" customHeight="1" x14ac:dyDescent="0.2">
      <c r="A14" s="22" t="s">
        <v>54</v>
      </c>
      <c r="B14" s="18">
        <v>409.89500000000004</v>
      </c>
      <c r="C14" s="18">
        <v>170.34600000000003</v>
      </c>
      <c r="D14" s="18">
        <v>239.54900000000001</v>
      </c>
    </row>
    <row r="15" spans="1:4" ht="15.75" customHeight="1" x14ac:dyDescent="0.2">
      <c r="A15" s="24" t="s">
        <v>57</v>
      </c>
      <c r="B15" s="21">
        <f>B16+B17</f>
        <v>1169.83</v>
      </c>
      <c r="C15" s="21">
        <f>C16+C17</f>
        <v>550.44699999999989</v>
      </c>
      <c r="D15" s="21">
        <f>D16+D17</f>
        <v>619.38300000000004</v>
      </c>
    </row>
    <row r="16" spans="1:4" ht="15.75" customHeight="1" x14ac:dyDescent="0.2">
      <c r="A16" s="22" t="s">
        <v>53</v>
      </c>
      <c r="B16" s="18">
        <v>33.893999999999998</v>
      </c>
      <c r="C16" s="18">
        <v>24.126000000000001</v>
      </c>
      <c r="D16" s="18">
        <v>9.7679999999999989</v>
      </c>
    </row>
    <row r="17" spans="1:4" ht="15.75" customHeight="1" x14ac:dyDescent="0.2">
      <c r="A17" s="23" t="s">
        <v>54</v>
      </c>
      <c r="B17" s="19">
        <v>1135.9359999999999</v>
      </c>
      <c r="C17" s="34">
        <v>526.32099999999991</v>
      </c>
      <c r="D17" s="34">
        <v>609.61500000000001</v>
      </c>
    </row>
    <row r="18" spans="1:4" ht="15.75" customHeight="1" x14ac:dyDescent="0.2">
      <c r="A18" s="10" t="s">
        <v>58</v>
      </c>
      <c r="B18" s="20">
        <f>B19+B20</f>
        <v>479.46500000000003</v>
      </c>
      <c r="C18" s="20">
        <f>C19+C20</f>
        <v>145.57900000000004</v>
      </c>
      <c r="D18" s="20">
        <f>D19+D20</f>
        <v>333.88600000000002</v>
      </c>
    </row>
    <row r="19" spans="1:4" ht="15.75" customHeight="1" x14ac:dyDescent="0.2">
      <c r="A19" s="23" t="s">
        <v>52</v>
      </c>
      <c r="B19" s="19">
        <v>336.67200000000003</v>
      </c>
      <c r="C19" s="34">
        <v>144.50000000000003</v>
      </c>
      <c r="D19" s="34">
        <v>192.172</v>
      </c>
    </row>
    <row r="20" spans="1:4" ht="15.75" customHeight="1" x14ac:dyDescent="0.2">
      <c r="A20" s="22" t="s">
        <v>55</v>
      </c>
      <c r="B20" s="18">
        <v>142.79300000000003</v>
      </c>
      <c r="C20" s="18">
        <v>1.0790000000000002</v>
      </c>
      <c r="D20" s="18">
        <v>141.71400000000003</v>
      </c>
    </row>
    <row r="21" spans="1:4" ht="12.75" x14ac:dyDescent="0.2">
      <c r="A21" s="7" t="s">
        <v>60</v>
      </c>
    </row>
    <row r="22" spans="1:4" ht="12.75" x14ac:dyDescent="0.2">
      <c r="A22" s="7" t="s">
        <v>61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45"/>
  <sheetViews>
    <sheetView zoomScale="90" zoomScaleNormal="90" workbookViewId="0"/>
  </sheetViews>
  <sheetFormatPr baseColWidth="10" defaultColWidth="11.42578125" defaultRowHeight="15" customHeight="1" x14ac:dyDescent="0.2"/>
  <cols>
    <col min="1" max="1" width="11.42578125" customWidth="1"/>
    <col min="2" max="6" width="14.42578125" customWidth="1"/>
  </cols>
  <sheetData>
    <row r="1" spans="1:6" ht="15.75" customHeight="1" x14ac:dyDescent="0.25">
      <c r="A1" s="52" t="s">
        <v>48</v>
      </c>
    </row>
    <row r="2" spans="1:6" ht="15" customHeight="1" x14ac:dyDescent="0.25">
      <c r="A2" s="9"/>
    </row>
    <row r="3" spans="1:6" ht="17.25" customHeight="1" x14ac:dyDescent="0.2">
      <c r="A3" s="36"/>
      <c r="B3" s="51" t="s">
        <v>0</v>
      </c>
      <c r="C3" s="48" t="s">
        <v>63</v>
      </c>
      <c r="D3" s="49"/>
      <c r="E3" s="50"/>
      <c r="F3" s="37" t="s">
        <v>64</v>
      </c>
    </row>
    <row r="4" spans="1:6" ht="17.25" customHeight="1" x14ac:dyDescent="0.2">
      <c r="A4" s="4"/>
      <c r="B4" s="51"/>
      <c r="C4" s="38" t="s">
        <v>28</v>
      </c>
      <c r="D4" s="37" t="s">
        <v>30</v>
      </c>
      <c r="E4" s="39" t="s">
        <v>29</v>
      </c>
      <c r="F4" s="8" t="s">
        <v>33</v>
      </c>
    </row>
    <row r="5" spans="1:6" ht="15" customHeight="1" x14ac:dyDescent="0.2">
      <c r="A5" s="10" t="s">
        <v>0</v>
      </c>
      <c r="B5" s="40">
        <f>B18+B31</f>
        <v>1300.5450000000001</v>
      </c>
      <c r="C5" s="40">
        <f>C18+C31</f>
        <v>1175.6150000000002</v>
      </c>
      <c r="D5" s="40">
        <f>D18+D31</f>
        <v>94.135999999999996</v>
      </c>
      <c r="E5" s="40">
        <f>E18+E31</f>
        <v>2.4060000000000001</v>
      </c>
      <c r="F5" s="40">
        <f>F18+F31</f>
        <v>28.387999999999998</v>
      </c>
    </row>
    <row r="6" spans="1:6" ht="15" customHeight="1" x14ac:dyDescent="0.2">
      <c r="A6" s="23" t="s">
        <v>3</v>
      </c>
      <c r="B6" s="19">
        <f t="shared" ref="B6:C17" si="0">B19+B32</f>
        <v>78.541000000000011</v>
      </c>
      <c r="C6" s="19">
        <f t="shared" si="0"/>
        <v>73.449000000000012</v>
      </c>
      <c r="D6" s="19">
        <f t="shared" ref="D6:E6" si="1">D19+D32</f>
        <v>3.4039999999999977</v>
      </c>
      <c r="E6" s="19">
        <f t="shared" si="1"/>
        <v>0.12</v>
      </c>
      <c r="F6" s="19">
        <f t="shared" ref="F6" si="2">F19+F32</f>
        <v>1.5680000000000001</v>
      </c>
    </row>
    <row r="7" spans="1:6" ht="15" customHeight="1" x14ac:dyDescent="0.2">
      <c r="A7" s="22" t="s">
        <v>4</v>
      </c>
      <c r="B7" s="18">
        <f t="shared" si="0"/>
        <v>86.503000000000014</v>
      </c>
      <c r="C7" s="18">
        <f t="shared" si="0"/>
        <v>79.736999999999995</v>
      </c>
      <c r="D7" s="18">
        <f t="shared" ref="D7:E7" si="3">D20+D33</f>
        <v>4.6329999999999991</v>
      </c>
      <c r="E7" s="18">
        <f t="shared" si="3"/>
        <v>0.188</v>
      </c>
      <c r="F7" s="18">
        <f t="shared" ref="F7" si="4">F20+F33</f>
        <v>1.9449999999999998</v>
      </c>
    </row>
    <row r="8" spans="1:6" ht="15" customHeight="1" x14ac:dyDescent="0.2">
      <c r="A8" s="23" t="s">
        <v>5</v>
      </c>
      <c r="B8" s="19">
        <f t="shared" si="0"/>
        <v>107.71800000000002</v>
      </c>
      <c r="C8" s="19">
        <f t="shared" si="0"/>
        <v>97.587000000000018</v>
      </c>
      <c r="D8" s="19">
        <f t="shared" ref="D8:E8" si="5">D21+D34</f>
        <v>7.4049999999999994</v>
      </c>
      <c r="E8" s="19">
        <f t="shared" si="5"/>
        <v>0.28700000000000003</v>
      </c>
      <c r="F8" s="19">
        <f t="shared" ref="F8" si="6">F21+F34</f>
        <v>2.4390000000000001</v>
      </c>
    </row>
    <row r="9" spans="1:6" ht="15" customHeight="1" x14ac:dyDescent="0.2">
      <c r="A9" s="22" t="s">
        <v>1</v>
      </c>
      <c r="B9" s="18">
        <f t="shared" si="0"/>
        <v>141.11899999999997</v>
      </c>
      <c r="C9" s="18">
        <f t="shared" si="0"/>
        <v>131.173</v>
      </c>
      <c r="D9" s="18">
        <f t="shared" ref="D9:E9" si="7">D22+D35</f>
        <v>7.482999999999997</v>
      </c>
      <c r="E9" s="18">
        <f t="shared" si="7"/>
        <v>0.28500000000000003</v>
      </c>
      <c r="F9" s="18">
        <f t="shared" ref="F9" si="8">F22+F35</f>
        <v>2.1779999999999999</v>
      </c>
    </row>
    <row r="10" spans="1:6" ht="15" customHeight="1" x14ac:dyDescent="0.2">
      <c r="A10" s="23" t="s">
        <v>6</v>
      </c>
      <c r="B10" s="19">
        <f t="shared" si="0"/>
        <v>102.80800000000002</v>
      </c>
      <c r="C10" s="19">
        <f t="shared" si="0"/>
        <v>90.888000000000019</v>
      </c>
      <c r="D10" s="19">
        <f t="shared" ref="D10:E10" si="9">D23+D36</f>
        <v>8.5719999999999974</v>
      </c>
      <c r="E10" s="19">
        <f t="shared" si="9"/>
        <v>0.21600000000000003</v>
      </c>
      <c r="F10" s="19">
        <f t="shared" ref="F10" si="10">F23+F36</f>
        <v>3.1320000000000001</v>
      </c>
    </row>
    <row r="11" spans="1:6" ht="15" customHeight="1" x14ac:dyDescent="0.2">
      <c r="A11" s="22" t="s">
        <v>7</v>
      </c>
      <c r="B11" s="18">
        <f t="shared" si="0"/>
        <v>115.70500000000001</v>
      </c>
      <c r="C11" s="18">
        <f t="shared" si="0"/>
        <v>104.99300000000002</v>
      </c>
      <c r="D11" s="18">
        <f t="shared" ref="D11:E11" si="11">D24+D37</f>
        <v>7.7639999999999967</v>
      </c>
      <c r="E11" s="18">
        <f t="shared" si="11"/>
        <v>0.22500000000000001</v>
      </c>
      <c r="F11" s="18">
        <f t="shared" ref="F11" si="12">F24+F37</f>
        <v>2.7229999999999999</v>
      </c>
    </row>
    <row r="12" spans="1:6" ht="15" customHeight="1" x14ac:dyDescent="0.2">
      <c r="A12" s="23" t="s">
        <v>8</v>
      </c>
      <c r="B12" s="19">
        <f t="shared" si="0"/>
        <v>214.90400000000005</v>
      </c>
      <c r="C12" s="19">
        <f t="shared" si="0"/>
        <v>196.36200000000008</v>
      </c>
      <c r="D12" s="19">
        <f t="shared" ref="D12:E12" si="13">D25+D38</f>
        <v>14.910999999999998</v>
      </c>
      <c r="E12" s="19">
        <f t="shared" si="13"/>
        <v>0.44500000000000001</v>
      </c>
      <c r="F12" s="19">
        <f t="shared" ref="F12" si="14">F25+F38</f>
        <v>3.1859999999999999</v>
      </c>
    </row>
    <row r="13" spans="1:6" ht="15" customHeight="1" x14ac:dyDescent="0.2">
      <c r="A13" s="22" t="s">
        <v>9</v>
      </c>
      <c r="B13" s="18">
        <f t="shared" si="0"/>
        <v>106.90100000000002</v>
      </c>
      <c r="C13" s="18">
        <f t="shared" si="0"/>
        <v>91.301000000000016</v>
      </c>
      <c r="D13" s="18">
        <f t="shared" ref="D13:E13" si="15">D26+D39</f>
        <v>12.594999999999997</v>
      </c>
      <c r="E13" s="18">
        <f t="shared" si="15"/>
        <v>0.43599999999999994</v>
      </c>
      <c r="F13" s="18">
        <f t="shared" ref="F13" si="16">F26+F39</f>
        <v>2.569</v>
      </c>
    </row>
    <row r="14" spans="1:6" ht="15" customHeight="1" x14ac:dyDescent="0.2">
      <c r="A14" s="23" t="s">
        <v>10</v>
      </c>
      <c r="B14" s="19">
        <f t="shared" si="0"/>
        <v>107.34700000000001</v>
      </c>
      <c r="C14" s="19">
        <f t="shared" si="0"/>
        <v>96.726000000000028</v>
      </c>
      <c r="D14" s="19">
        <f t="shared" ref="D14:E14" si="17">D27+D40</f>
        <v>7.6989999999999981</v>
      </c>
      <c r="E14" s="19">
        <f t="shared" si="17"/>
        <v>3.2000000000000001E-2</v>
      </c>
      <c r="F14" s="19">
        <f t="shared" ref="F14" si="18">F27+F40</f>
        <v>2.8899999999999997</v>
      </c>
    </row>
    <row r="15" spans="1:6" ht="15" customHeight="1" x14ac:dyDescent="0.2">
      <c r="A15" s="22" t="s">
        <v>2</v>
      </c>
      <c r="B15" s="18">
        <f t="shared" si="0"/>
        <v>133.03800000000001</v>
      </c>
      <c r="C15" s="18">
        <f t="shared" si="0"/>
        <v>121.08500000000001</v>
      </c>
      <c r="D15" s="18">
        <f t="shared" ref="D15:E15" si="19">D28+D41</f>
        <v>8.4399999999999977</v>
      </c>
      <c r="E15" s="18">
        <f t="shared" si="19"/>
        <v>0.17</v>
      </c>
      <c r="F15" s="18">
        <f t="shared" ref="F15" si="20">F28+F41</f>
        <v>3.343</v>
      </c>
    </row>
    <row r="16" spans="1:6" ht="15" customHeight="1" x14ac:dyDescent="0.2">
      <c r="A16" s="23" t="s">
        <v>11</v>
      </c>
      <c r="B16" s="19">
        <f t="shared" si="0"/>
        <v>54.073999999999991</v>
      </c>
      <c r="C16" s="19">
        <f t="shared" si="0"/>
        <v>44.634999999999998</v>
      </c>
      <c r="D16" s="19">
        <f t="shared" ref="D16:E16" si="21">D29+D42</f>
        <v>7.5429999999999975</v>
      </c>
      <c r="E16" s="19">
        <f t="shared" si="21"/>
        <v>2.0000000000000018E-3</v>
      </c>
      <c r="F16" s="19">
        <f t="shared" ref="F16" si="22">F29+F42</f>
        <v>1.8939999999999999</v>
      </c>
    </row>
    <row r="17" spans="1:7" ht="15" customHeight="1" x14ac:dyDescent="0.2">
      <c r="A17" s="22" t="s">
        <v>12</v>
      </c>
      <c r="B17" s="18">
        <f t="shared" si="0"/>
        <v>51.886999999999986</v>
      </c>
      <c r="C17" s="18">
        <f t="shared" si="0"/>
        <v>47.678999999999988</v>
      </c>
      <c r="D17" s="18">
        <f t="shared" ref="D17:E17" si="23">D30+D43</f>
        <v>3.6869999999999989</v>
      </c>
      <c r="E17" s="18">
        <f t="shared" si="23"/>
        <v>0</v>
      </c>
      <c r="F17" s="18">
        <f t="shared" ref="F17" si="24">F30+F43</f>
        <v>0.52099999999999991</v>
      </c>
    </row>
    <row r="18" spans="1:7" ht="15" customHeight="1" x14ac:dyDescent="0.2">
      <c r="A18" s="24" t="s">
        <v>31</v>
      </c>
      <c r="B18" s="21">
        <f t="shared" ref="B18:B43" si="25">SUM(C18:F18)</f>
        <v>642.77000000000021</v>
      </c>
      <c r="C18" s="21">
        <v>584.34100000000012</v>
      </c>
      <c r="D18" s="21">
        <v>43.07</v>
      </c>
      <c r="E18" s="21">
        <v>0.59600000000000009</v>
      </c>
      <c r="F18" s="21">
        <v>14.763</v>
      </c>
      <c r="G18" s="13"/>
    </row>
    <row r="19" spans="1:7" ht="15" customHeight="1" x14ac:dyDescent="0.2">
      <c r="A19" s="22" t="s">
        <v>3</v>
      </c>
      <c r="B19" s="18">
        <f t="shared" si="25"/>
        <v>36.978999999999999</v>
      </c>
      <c r="C19" s="18">
        <v>34.74</v>
      </c>
      <c r="D19" s="18">
        <v>1.3969999999999998</v>
      </c>
      <c r="E19" s="18">
        <v>1.9E-2</v>
      </c>
      <c r="F19" s="18">
        <v>0.82299999999999995</v>
      </c>
    </row>
    <row r="20" spans="1:7" ht="15" customHeight="1" x14ac:dyDescent="0.2">
      <c r="A20" s="23" t="s">
        <v>4</v>
      </c>
      <c r="B20" s="19">
        <f t="shared" si="25"/>
        <v>41.787999999999997</v>
      </c>
      <c r="C20" s="19">
        <v>38.658999999999992</v>
      </c>
      <c r="D20" s="19">
        <v>2.0720000000000005</v>
      </c>
      <c r="E20" s="19">
        <v>3.0000000000000002E-2</v>
      </c>
      <c r="F20" s="19">
        <v>1.0269999999999999</v>
      </c>
    </row>
    <row r="21" spans="1:7" ht="15" customHeight="1" x14ac:dyDescent="0.2">
      <c r="A21" s="22" t="s">
        <v>5</v>
      </c>
      <c r="B21" s="18">
        <f t="shared" si="25"/>
        <v>54.565000000000026</v>
      </c>
      <c r="C21" s="18">
        <v>49.810000000000024</v>
      </c>
      <c r="D21" s="18">
        <v>3.4399999999999995</v>
      </c>
      <c r="E21" s="18">
        <v>4.5000000000000005E-2</v>
      </c>
      <c r="F21" s="18">
        <v>1.27</v>
      </c>
    </row>
    <row r="22" spans="1:7" ht="15" customHeight="1" x14ac:dyDescent="0.2">
      <c r="A22" s="23" t="s">
        <v>1</v>
      </c>
      <c r="B22" s="19">
        <f t="shared" si="25"/>
        <v>67.345000000000013</v>
      </c>
      <c r="C22" s="19">
        <v>62.954000000000015</v>
      </c>
      <c r="D22" s="19">
        <v>3.2039999999999993</v>
      </c>
      <c r="E22" s="19">
        <v>7.2000000000000008E-2</v>
      </c>
      <c r="F22" s="19">
        <v>1.1150000000000002</v>
      </c>
    </row>
    <row r="23" spans="1:7" ht="15" customHeight="1" x14ac:dyDescent="0.2">
      <c r="A23" s="22" t="s">
        <v>6</v>
      </c>
      <c r="B23" s="18">
        <f t="shared" si="25"/>
        <v>49.476000000000006</v>
      </c>
      <c r="C23" s="18">
        <v>43.701000000000008</v>
      </c>
      <c r="D23" s="18">
        <v>4.0729999999999986</v>
      </c>
      <c r="E23" s="18">
        <v>8.2000000000000017E-2</v>
      </c>
      <c r="F23" s="18">
        <v>1.62</v>
      </c>
    </row>
    <row r="24" spans="1:7" ht="15" customHeight="1" x14ac:dyDescent="0.2">
      <c r="A24" s="23" t="s">
        <v>7</v>
      </c>
      <c r="B24" s="19">
        <f t="shared" si="25"/>
        <v>58.290000000000013</v>
      </c>
      <c r="C24" s="19">
        <v>53.342000000000013</v>
      </c>
      <c r="D24" s="19">
        <v>3.4689999999999994</v>
      </c>
      <c r="E24" s="19">
        <v>6.5000000000000002E-2</v>
      </c>
      <c r="F24" s="19">
        <v>1.4139999999999999</v>
      </c>
    </row>
    <row r="25" spans="1:7" ht="15" customHeight="1" x14ac:dyDescent="0.2">
      <c r="A25" s="22" t="s">
        <v>8</v>
      </c>
      <c r="B25" s="18">
        <f t="shared" si="25"/>
        <v>131.81500000000005</v>
      </c>
      <c r="C25" s="18">
        <v>123.12100000000007</v>
      </c>
      <c r="D25" s="18">
        <v>6.9409999999999989</v>
      </c>
      <c r="E25" s="18">
        <v>0.11900000000000001</v>
      </c>
      <c r="F25" s="18">
        <v>1.6339999999999999</v>
      </c>
    </row>
    <row r="26" spans="1:7" ht="15" customHeight="1" x14ac:dyDescent="0.2">
      <c r="A26" s="23" t="s">
        <v>9</v>
      </c>
      <c r="B26" s="19">
        <f t="shared" si="25"/>
        <v>31.180000000000003</v>
      </c>
      <c r="C26" s="19">
        <v>23.302000000000003</v>
      </c>
      <c r="D26" s="19">
        <v>6.3709999999999987</v>
      </c>
      <c r="E26" s="19">
        <v>0.125</v>
      </c>
      <c r="F26" s="19">
        <v>1.3820000000000001</v>
      </c>
    </row>
    <row r="27" spans="1:7" ht="15" customHeight="1" x14ac:dyDescent="0.2">
      <c r="A27" s="22" t="s">
        <v>10</v>
      </c>
      <c r="B27" s="18">
        <f t="shared" si="25"/>
        <v>54.326000000000008</v>
      </c>
      <c r="C27" s="18">
        <v>49.423000000000009</v>
      </c>
      <c r="D27" s="18">
        <v>3.4219999999999988</v>
      </c>
      <c r="E27" s="18">
        <v>0</v>
      </c>
      <c r="F27" s="18">
        <v>1.4809999999999999</v>
      </c>
    </row>
    <row r="28" spans="1:7" ht="15" customHeight="1" x14ac:dyDescent="0.2">
      <c r="A28" s="23" t="s">
        <v>2</v>
      </c>
      <c r="B28" s="19">
        <f t="shared" si="25"/>
        <v>68.921000000000006</v>
      </c>
      <c r="C28" s="19">
        <v>63.187000000000019</v>
      </c>
      <c r="D28" s="19">
        <v>3.9999999999999973</v>
      </c>
      <c r="E28" s="19">
        <v>3.9000000000000007E-2</v>
      </c>
      <c r="F28" s="19">
        <v>1.6950000000000001</v>
      </c>
    </row>
    <row r="29" spans="1:7" ht="15" customHeight="1" x14ac:dyDescent="0.2">
      <c r="A29" s="22" t="s">
        <v>11</v>
      </c>
      <c r="B29" s="18">
        <f t="shared" si="25"/>
        <v>23.003999999999998</v>
      </c>
      <c r="C29" s="18">
        <v>19.48</v>
      </c>
      <c r="D29" s="18">
        <v>2.5599999999999992</v>
      </c>
      <c r="E29" s="18">
        <v>0</v>
      </c>
      <c r="F29" s="18">
        <v>0.96399999999999997</v>
      </c>
    </row>
    <row r="30" spans="1:7" ht="15" customHeight="1" x14ac:dyDescent="0.2">
      <c r="A30" s="23" t="s">
        <v>12</v>
      </c>
      <c r="B30" s="19">
        <f t="shared" si="25"/>
        <v>25.080999999999992</v>
      </c>
      <c r="C30" s="19">
        <v>22.621999999999993</v>
      </c>
      <c r="D30" s="19">
        <v>2.1209999999999996</v>
      </c>
      <c r="E30" s="19">
        <v>0</v>
      </c>
      <c r="F30" s="19">
        <v>0.33799999999999997</v>
      </c>
    </row>
    <row r="31" spans="1:7" ht="15" customHeight="1" x14ac:dyDescent="0.2">
      <c r="A31" s="25" t="s">
        <v>32</v>
      </c>
      <c r="B31" s="20">
        <f t="shared" si="25"/>
        <v>657.77499999999998</v>
      </c>
      <c r="C31" s="20">
        <v>591.274</v>
      </c>
      <c r="D31" s="20">
        <v>51.065999999999988</v>
      </c>
      <c r="E31" s="20">
        <v>1.81</v>
      </c>
      <c r="F31" s="20">
        <v>13.625</v>
      </c>
    </row>
    <row r="32" spans="1:7" ht="15" customHeight="1" x14ac:dyDescent="0.2">
      <c r="A32" s="23" t="s">
        <v>3</v>
      </c>
      <c r="B32" s="19">
        <f t="shared" si="25"/>
        <v>41.562000000000012</v>
      </c>
      <c r="C32" s="19">
        <v>38.709000000000017</v>
      </c>
      <c r="D32" s="19">
        <v>2.0069999999999979</v>
      </c>
      <c r="E32" s="19">
        <v>0.10099999999999999</v>
      </c>
      <c r="F32" s="19">
        <v>0.745</v>
      </c>
    </row>
    <row r="33" spans="1:6" ht="15" customHeight="1" x14ac:dyDescent="0.2">
      <c r="A33" s="22" t="s">
        <v>4</v>
      </c>
      <c r="B33" s="18">
        <f t="shared" si="25"/>
        <v>44.715000000000011</v>
      </c>
      <c r="C33" s="18">
        <v>41.07800000000001</v>
      </c>
      <c r="D33" s="18">
        <v>2.5609999999999991</v>
      </c>
      <c r="E33" s="18">
        <v>0.158</v>
      </c>
      <c r="F33" s="18">
        <v>0.91799999999999993</v>
      </c>
    </row>
    <row r="34" spans="1:6" ht="15" customHeight="1" x14ac:dyDescent="0.2">
      <c r="A34" s="23" t="s">
        <v>5</v>
      </c>
      <c r="B34" s="19">
        <f t="shared" si="25"/>
        <v>53.152999999999984</v>
      </c>
      <c r="C34" s="19">
        <v>47.776999999999994</v>
      </c>
      <c r="D34" s="19">
        <v>3.9649999999999999</v>
      </c>
      <c r="E34" s="19">
        <v>0.24200000000000002</v>
      </c>
      <c r="F34" s="19">
        <v>1.169</v>
      </c>
    </row>
    <row r="35" spans="1:6" ht="15" customHeight="1" x14ac:dyDescent="0.2">
      <c r="A35" s="22" t="s">
        <v>1</v>
      </c>
      <c r="B35" s="18">
        <f t="shared" si="25"/>
        <v>73.773999999999972</v>
      </c>
      <c r="C35" s="18">
        <v>68.21899999999998</v>
      </c>
      <c r="D35" s="18">
        <v>4.2789999999999981</v>
      </c>
      <c r="E35" s="18">
        <v>0.21300000000000002</v>
      </c>
      <c r="F35" s="18">
        <v>1.0629999999999999</v>
      </c>
    </row>
    <row r="36" spans="1:6" ht="15" customHeight="1" x14ac:dyDescent="0.2">
      <c r="A36" s="23" t="s">
        <v>6</v>
      </c>
      <c r="B36" s="19">
        <f t="shared" si="25"/>
        <v>53.332000000000008</v>
      </c>
      <c r="C36" s="19">
        <v>47.187000000000012</v>
      </c>
      <c r="D36" s="19">
        <v>4.4989999999999988</v>
      </c>
      <c r="E36" s="19">
        <v>0.13400000000000001</v>
      </c>
      <c r="F36" s="19">
        <v>1.512</v>
      </c>
    </row>
    <row r="37" spans="1:6" ht="15" customHeight="1" x14ac:dyDescent="0.2">
      <c r="A37" s="22" t="s">
        <v>7</v>
      </c>
      <c r="B37" s="18">
        <f t="shared" si="25"/>
        <v>57.414999999999992</v>
      </c>
      <c r="C37" s="18">
        <v>51.651000000000003</v>
      </c>
      <c r="D37" s="18">
        <v>4.2949999999999973</v>
      </c>
      <c r="E37" s="18">
        <v>0.16</v>
      </c>
      <c r="F37" s="18">
        <v>1.3089999999999999</v>
      </c>
    </row>
    <row r="38" spans="1:6" ht="15" customHeight="1" x14ac:dyDescent="0.2">
      <c r="A38" s="23" t="s">
        <v>8</v>
      </c>
      <c r="B38" s="19">
        <f t="shared" si="25"/>
        <v>83.088999999999999</v>
      </c>
      <c r="C38" s="19">
        <v>73.241</v>
      </c>
      <c r="D38" s="19">
        <v>7.9699999999999989</v>
      </c>
      <c r="E38" s="19">
        <v>0.32600000000000001</v>
      </c>
      <c r="F38" s="19">
        <v>1.552</v>
      </c>
    </row>
    <row r="39" spans="1:6" ht="15" customHeight="1" x14ac:dyDescent="0.2">
      <c r="A39" s="22" t="s">
        <v>9</v>
      </c>
      <c r="B39" s="18">
        <f t="shared" si="25"/>
        <v>75.721000000000018</v>
      </c>
      <c r="C39" s="18">
        <v>67.999000000000009</v>
      </c>
      <c r="D39" s="18">
        <v>6.2239999999999984</v>
      </c>
      <c r="E39" s="18">
        <v>0.31099999999999994</v>
      </c>
      <c r="F39" s="18">
        <v>1.1869999999999998</v>
      </c>
    </row>
    <row r="40" spans="1:6" ht="15" customHeight="1" x14ac:dyDescent="0.2">
      <c r="A40" s="23" t="s">
        <v>10</v>
      </c>
      <c r="B40" s="19">
        <f t="shared" si="25"/>
        <v>53.021000000000008</v>
      </c>
      <c r="C40" s="19">
        <v>47.303000000000011</v>
      </c>
      <c r="D40" s="19">
        <v>4.2769999999999992</v>
      </c>
      <c r="E40" s="19">
        <v>3.2000000000000001E-2</v>
      </c>
      <c r="F40" s="19">
        <v>1.409</v>
      </c>
    </row>
    <row r="41" spans="1:6" ht="15" customHeight="1" x14ac:dyDescent="0.2">
      <c r="A41" s="22" t="s">
        <v>2</v>
      </c>
      <c r="B41" s="18">
        <f t="shared" si="25"/>
        <v>64.11699999999999</v>
      </c>
      <c r="C41" s="18">
        <v>57.897999999999989</v>
      </c>
      <c r="D41" s="18">
        <v>4.4399999999999995</v>
      </c>
      <c r="E41" s="18">
        <v>0.13100000000000001</v>
      </c>
      <c r="F41" s="18">
        <v>1.6480000000000001</v>
      </c>
    </row>
    <row r="42" spans="1:6" ht="15" customHeight="1" x14ac:dyDescent="0.2">
      <c r="A42" s="23" t="s">
        <v>11</v>
      </c>
      <c r="B42" s="19">
        <f t="shared" si="25"/>
        <v>31.069999999999993</v>
      </c>
      <c r="C42" s="19">
        <v>25.154999999999998</v>
      </c>
      <c r="D42" s="19">
        <v>4.9829999999999979</v>
      </c>
      <c r="E42" s="19">
        <v>2.0000000000000018E-3</v>
      </c>
      <c r="F42" s="19">
        <v>0.92999999999999994</v>
      </c>
    </row>
    <row r="43" spans="1:6" ht="15" customHeight="1" x14ac:dyDescent="0.2">
      <c r="A43" s="22" t="s">
        <v>12</v>
      </c>
      <c r="B43" s="18">
        <f t="shared" si="25"/>
        <v>26.805999999999997</v>
      </c>
      <c r="C43" s="18">
        <v>25.056999999999999</v>
      </c>
      <c r="D43" s="18">
        <v>1.5659999999999994</v>
      </c>
      <c r="E43" s="18">
        <v>0</v>
      </c>
      <c r="F43" s="18">
        <v>0.183</v>
      </c>
    </row>
    <row r="44" spans="1:6" ht="12.75" x14ac:dyDescent="0.2">
      <c r="A44" s="7" t="s">
        <v>34</v>
      </c>
    </row>
    <row r="45" spans="1:6" ht="12.75" x14ac:dyDescent="0.2">
      <c r="A45" s="7" t="s">
        <v>61</v>
      </c>
    </row>
  </sheetData>
  <mergeCells count="2">
    <mergeCell ref="C3:E3"/>
    <mergeCell ref="B3:B4"/>
  </mergeCells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G17"/>
  <sheetViews>
    <sheetView workbookViewId="0"/>
  </sheetViews>
  <sheetFormatPr baseColWidth="10" defaultColWidth="11.42578125" defaultRowHeight="15" customHeight="1" x14ac:dyDescent="0.2"/>
  <cols>
    <col min="1" max="1" width="19.85546875" customWidth="1"/>
    <col min="2" max="5" width="12.28515625" customWidth="1"/>
  </cols>
  <sheetData>
    <row r="1" spans="1:7" ht="15.75" customHeight="1" x14ac:dyDescent="0.25">
      <c r="A1" s="52" t="s">
        <v>65</v>
      </c>
      <c r="B1" s="9"/>
      <c r="C1" s="9"/>
      <c r="E1" s="3"/>
    </row>
    <row r="3" spans="1:7" ht="30" customHeight="1" x14ac:dyDescent="0.2">
      <c r="A3" s="4"/>
      <c r="B3" s="5" t="s">
        <v>0</v>
      </c>
      <c r="C3" s="8" t="s">
        <v>35</v>
      </c>
      <c r="D3" s="8" t="s">
        <v>36</v>
      </c>
      <c r="E3" s="8" t="s">
        <v>29</v>
      </c>
    </row>
    <row r="4" spans="1:7" ht="15" customHeight="1" x14ac:dyDescent="0.2">
      <c r="A4" s="10" t="s">
        <v>37</v>
      </c>
      <c r="B4" s="40">
        <v>9457.8709999999955</v>
      </c>
      <c r="C4" s="40">
        <v>8407.2769999999946</v>
      </c>
      <c r="D4" s="40">
        <v>1.2</v>
      </c>
      <c r="E4" s="40">
        <v>1049.394</v>
      </c>
      <c r="F4" s="11"/>
      <c r="G4" s="11"/>
    </row>
    <row r="5" spans="1:7" ht="15" customHeight="1" x14ac:dyDescent="0.2">
      <c r="A5" s="23" t="s">
        <v>39</v>
      </c>
      <c r="B5" s="19">
        <v>8407.2769999999946</v>
      </c>
      <c r="C5" s="19">
        <v>8407.2769999999946</v>
      </c>
      <c r="D5" s="19">
        <v>0</v>
      </c>
      <c r="E5" s="19">
        <v>0</v>
      </c>
      <c r="F5" s="11"/>
      <c r="G5" s="11"/>
    </row>
    <row r="6" spans="1:7" ht="15" customHeight="1" x14ac:dyDescent="0.2">
      <c r="A6" s="22" t="s">
        <v>43</v>
      </c>
      <c r="B6" s="18">
        <v>1.2</v>
      </c>
      <c r="C6" s="18">
        <v>0</v>
      </c>
      <c r="D6" s="18">
        <v>1.2</v>
      </c>
      <c r="E6" s="18">
        <v>0</v>
      </c>
      <c r="F6" s="11"/>
      <c r="G6" s="11"/>
    </row>
    <row r="7" spans="1:7" ht="15" customHeight="1" x14ac:dyDescent="0.2">
      <c r="A7" s="23" t="s">
        <v>66</v>
      </c>
      <c r="B7" s="19">
        <v>1049.394</v>
      </c>
      <c r="C7" s="19">
        <v>0</v>
      </c>
      <c r="D7" s="19">
        <v>0</v>
      </c>
      <c r="E7" s="19">
        <v>1049.394</v>
      </c>
      <c r="F7" s="11"/>
      <c r="G7" s="11"/>
    </row>
    <row r="8" spans="1:7" ht="15" customHeight="1" x14ac:dyDescent="0.2">
      <c r="A8" s="25" t="s">
        <v>40</v>
      </c>
      <c r="B8" s="20">
        <v>34895.857000000018</v>
      </c>
      <c r="C8" s="20">
        <v>4790.7260000000015</v>
      </c>
      <c r="D8" s="20">
        <v>25962.457000000009</v>
      </c>
      <c r="E8" s="20">
        <v>4142.6740000000027</v>
      </c>
      <c r="F8" s="11"/>
      <c r="G8" s="11"/>
    </row>
    <row r="9" spans="1:7" ht="15" customHeight="1" x14ac:dyDescent="0.2">
      <c r="A9" s="44" t="s">
        <v>39</v>
      </c>
      <c r="B9" s="19">
        <v>5006.4860000000008</v>
      </c>
      <c r="C9" s="19">
        <v>3968.9260000000013</v>
      </c>
      <c r="D9" s="19">
        <v>0</v>
      </c>
      <c r="E9" s="19">
        <v>1037.5599999999997</v>
      </c>
      <c r="F9" s="11"/>
      <c r="G9" s="11"/>
    </row>
    <row r="10" spans="1:7" ht="15" customHeight="1" x14ac:dyDescent="0.2">
      <c r="A10" s="22" t="s">
        <v>38</v>
      </c>
      <c r="B10" s="18">
        <v>8245.3200000000361</v>
      </c>
      <c r="C10" s="18">
        <v>0</v>
      </c>
      <c r="D10" s="17">
        <v>8245.3200000000361</v>
      </c>
      <c r="E10" s="18">
        <v>0</v>
      </c>
      <c r="F10" s="11"/>
      <c r="G10" s="11"/>
    </row>
    <row r="11" spans="1:7" ht="15" customHeight="1" x14ac:dyDescent="0.2">
      <c r="A11" s="23" t="s">
        <v>43</v>
      </c>
      <c r="B11" s="19">
        <v>6399.5999999999494</v>
      </c>
      <c r="C11" s="19">
        <v>0</v>
      </c>
      <c r="D11" s="15">
        <v>6399.5999999999494</v>
      </c>
      <c r="E11" s="15">
        <v>0</v>
      </c>
      <c r="F11" s="11"/>
      <c r="G11" s="11"/>
    </row>
    <row r="12" spans="1:7" ht="15" customHeight="1" x14ac:dyDescent="0.2">
      <c r="A12" s="22" t="s">
        <v>67</v>
      </c>
      <c r="B12" s="18">
        <v>7.2</v>
      </c>
      <c r="C12" s="18">
        <v>0</v>
      </c>
      <c r="D12" s="17">
        <v>7.2</v>
      </c>
      <c r="E12" s="18">
        <v>0</v>
      </c>
      <c r="F12" s="11"/>
      <c r="G12" s="11"/>
    </row>
    <row r="13" spans="1:7" ht="15" customHeight="1" x14ac:dyDescent="0.2">
      <c r="A13" s="23" t="s">
        <v>66</v>
      </c>
      <c r="B13" s="19">
        <v>1147.134</v>
      </c>
      <c r="C13" s="19">
        <v>821.8</v>
      </c>
      <c r="D13" s="15">
        <v>0</v>
      </c>
      <c r="E13" s="19">
        <v>325.33400000000006</v>
      </c>
      <c r="F13" s="11"/>
      <c r="G13" s="11"/>
    </row>
    <row r="14" spans="1:7" ht="15" customHeight="1" x14ac:dyDescent="0.2">
      <c r="A14" s="22" t="s">
        <v>41</v>
      </c>
      <c r="B14" s="18">
        <v>8666.9800000000214</v>
      </c>
      <c r="C14" s="18">
        <v>0</v>
      </c>
      <c r="D14" s="17">
        <v>5887.200000000018</v>
      </c>
      <c r="E14" s="18">
        <v>2779.7800000000025</v>
      </c>
      <c r="F14" s="11"/>
      <c r="G14" s="11"/>
    </row>
    <row r="15" spans="1:7" ht="15" customHeight="1" x14ac:dyDescent="0.2">
      <c r="A15" s="23" t="s">
        <v>68</v>
      </c>
      <c r="B15" s="19">
        <v>5423.1370000000043</v>
      </c>
      <c r="C15" s="19">
        <v>0</v>
      </c>
      <c r="D15" s="15">
        <v>5423.1370000000043</v>
      </c>
      <c r="E15" s="19">
        <v>0</v>
      </c>
      <c r="F15" s="11"/>
      <c r="G15" s="11"/>
    </row>
    <row r="16" spans="1:7" ht="12.75" x14ac:dyDescent="0.2">
      <c r="A16" s="7" t="s">
        <v>42</v>
      </c>
    </row>
    <row r="17" spans="1:1" ht="12.75" x14ac:dyDescent="0.2">
      <c r="A17" s="7" t="s">
        <v>45</v>
      </c>
    </row>
  </sheetData>
  <pageMargins left="0.39370078740157477" right="0.39370078740157477" top="0.59055118110236215" bottom="0.59055118110236215" header="0" footer="0"/>
  <pageSetup paperSize="9" scale="94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0</vt:lpstr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2025-11-11T14:58:19Z</dcterms:modified>
</cp:coreProperties>
</file>